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75A66D2-8616-4B03-8000-D02AE75DD1C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axisbeispiel" sheetId="3" r:id="rId1"/>
    <sheet name="Tilgungsplan" sheetId="2" r:id="rId2"/>
    <sheet name="Lösung" sheetId="1" r:id="rId3"/>
  </sheets>
  <definedNames>
    <definedName name="laufzeit">Lösung!$I$7</definedName>
    <definedName name="zinssatz">Lösung!$I$6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6" i="1" s="1"/>
  <c r="C18" i="2"/>
  <c r="C5" i="1"/>
  <c r="D6" i="1" s="1"/>
  <c r="F19" i="1" l="1"/>
  <c r="F17" i="1"/>
  <c r="F15" i="1"/>
  <c r="F14" i="1"/>
  <c r="F13" i="1"/>
  <c r="F12" i="1"/>
  <c r="F10" i="1"/>
  <c r="F9" i="1"/>
  <c r="F8" i="1"/>
  <c r="F20" i="1"/>
  <c r="F18" i="1"/>
  <c r="F16" i="1"/>
  <c r="F11" i="1"/>
  <c r="F7" i="1"/>
  <c r="E6" i="1"/>
  <c r="C6" i="1" l="1"/>
  <c r="D7" i="1" s="1"/>
  <c r="E7" i="1" l="1"/>
  <c r="C7" i="1" s="1"/>
  <c r="D8" i="1" s="1"/>
  <c r="E8" i="1" l="1"/>
  <c r="C8" i="1" s="1"/>
  <c r="D9" i="1" s="1"/>
  <c r="E9" i="1" l="1"/>
  <c r="C9" i="1" s="1"/>
  <c r="D10" i="1" l="1"/>
  <c r="E10" i="1" l="1"/>
  <c r="C10" i="1" s="1"/>
  <c r="D11" i="1" l="1"/>
  <c r="E11" i="1" l="1"/>
  <c r="C11" i="1" s="1"/>
  <c r="D12" i="1" l="1"/>
  <c r="E12" i="1" l="1"/>
  <c r="C12" i="1" s="1"/>
  <c r="D13" i="1" l="1"/>
  <c r="E13" i="1" l="1"/>
  <c r="C13" i="1" s="1"/>
  <c r="D14" i="1" l="1"/>
  <c r="E14" i="1" l="1"/>
  <c r="C14" i="1" s="1"/>
  <c r="D15" i="1" s="1"/>
  <c r="E15" i="1" l="1"/>
  <c r="C15" i="1" l="1"/>
  <c r="D16" i="1" s="1"/>
  <c r="E16" i="1" l="1"/>
  <c r="C16" i="1" l="1"/>
  <c r="D17" i="1" s="1"/>
  <c r="E17" i="1" l="1"/>
  <c r="C17" i="1" l="1"/>
  <c r="D18" i="1" s="1"/>
  <c r="E18" i="1" l="1"/>
  <c r="C18" i="1" l="1"/>
  <c r="D19" i="1" s="1"/>
  <c r="I14" i="1"/>
  <c r="E19" i="1" l="1"/>
  <c r="I11" i="1"/>
  <c r="C19" i="1" l="1"/>
  <c r="D20" i="1" s="1"/>
  <c r="E20" i="1" s="1"/>
  <c r="C20" i="1" s="1"/>
  <c r="I12" i="1"/>
</calcChain>
</file>

<file path=xl/sharedStrings.xml><?xml version="1.0" encoding="utf-8"?>
<sst xmlns="http://schemas.openxmlformats.org/spreadsheetml/2006/main" count="50" uniqueCount="35">
  <si>
    <t>Zinssatz:</t>
  </si>
  <si>
    <t>Laufzeit:</t>
  </si>
  <si>
    <t>Kreditsumme:</t>
  </si>
  <si>
    <t>Tilgung</t>
  </si>
  <si>
    <t>Zinsen</t>
  </si>
  <si>
    <t>Annuitätendarlehen</t>
  </si>
  <si>
    <t>Tilgungsplan</t>
  </si>
  <si>
    <t>Annuität</t>
  </si>
  <si>
    <t>Berechnungsformel Annuität:</t>
  </si>
  <si>
    <t>R</t>
  </si>
  <si>
    <t>(jährliche) Annuität</t>
  </si>
  <si>
    <t>Kreditsumme</t>
  </si>
  <si>
    <t>i</t>
  </si>
  <si>
    <t>Zinssatz</t>
  </si>
  <si>
    <t>n</t>
  </si>
  <si>
    <t>Laufzeit</t>
  </si>
  <si>
    <r>
      <t>S</t>
    </r>
    <r>
      <rPr>
        <b/>
        <vertAlign val="subscript"/>
        <sz val="16"/>
        <color theme="1"/>
        <rFont val="Calibri"/>
        <family val="2"/>
        <scheme val="minor"/>
      </rPr>
      <t>0</t>
    </r>
  </si>
  <si>
    <t>Jahr</t>
  </si>
  <si>
    <t>Restschuld</t>
  </si>
  <si>
    <t>-</t>
  </si>
  <si>
    <t>Lernziele:</t>
  </si>
  <si>
    <r>
      <t xml:space="preserve">Annuität </t>
    </r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:</t>
    </r>
  </si>
  <si>
    <t>- absolute und relative Bezüge</t>
  </si>
  <si>
    <t>- Einfache Rechenoperationen</t>
  </si>
  <si>
    <t>- Verwendung Formeleditor</t>
  </si>
  <si>
    <t>- Verwendung von Namen für Zelleninhalte</t>
  </si>
  <si>
    <t>Gesamt:</t>
  </si>
  <si>
    <t>Zins und Tilgung jährlich nachschüssig</t>
  </si>
  <si>
    <t>Erläuterungen</t>
  </si>
  <si>
    <t>Jahre</t>
  </si>
  <si>
    <t>- Bedingte Formatierung</t>
  </si>
  <si>
    <t>- Zellen schützen</t>
  </si>
  <si>
    <t>Tilgung gesamt:</t>
  </si>
  <si>
    <t>Zinsen gesamt:</t>
  </si>
  <si>
    <t>alternativ: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</si>
</sst>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\ &quot;Jahre&quot;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rgb="FF3F3F76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4"/>
      <color theme="1" tint="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26446"/>
        <bgColor indexed="64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/>
      <diagonal/>
    </border>
    <border>
      <left style="thick">
        <color rgb="FF92D050"/>
      </left>
      <right style="thick">
        <color rgb="FF92D050"/>
      </right>
      <top/>
      <bottom/>
      <diagonal/>
    </border>
    <border>
      <left style="thick">
        <color rgb="FF92D050"/>
      </left>
      <right style="thick">
        <color rgb="FF92D050"/>
      </right>
      <top/>
      <bottom style="thick">
        <color rgb="FF92D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4" borderId="8" applyNumberFormat="0" applyAlignment="0" applyProtection="0"/>
    <xf numFmtId="0" fontId="16" fillId="7" borderId="16" applyNumberFormat="0" applyAlignment="0" applyProtection="0"/>
  </cellStyleXfs>
  <cellXfs count="52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0" xfId="0" applyFill="1"/>
    <xf numFmtId="0" fontId="6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8" fillId="2" borderId="0" xfId="0" applyFont="1" applyFill="1" applyBorder="1" applyAlignment="1" applyProtection="1">
      <alignment horizontal="left" wrapText="1" indent="1"/>
    </xf>
    <xf numFmtId="0" fontId="0" fillId="3" borderId="0" xfId="0" applyFill="1"/>
    <xf numFmtId="0" fontId="4" fillId="3" borderId="0" xfId="0" applyFont="1" applyFill="1" applyAlignment="1">
      <alignment horizontal="left" vertical="center"/>
    </xf>
    <xf numFmtId="0" fontId="5" fillId="2" borderId="0" xfId="0" applyFont="1" applyFill="1" applyBorder="1" applyAlignment="1" applyProtection="1">
      <alignment horizontal="left" wrapText="1"/>
    </xf>
    <xf numFmtId="49" fontId="0" fillId="0" borderId="0" xfId="0" applyNumberFormat="1"/>
    <xf numFmtId="0" fontId="9" fillId="0" borderId="0" xfId="0" applyFont="1"/>
    <xf numFmtId="0" fontId="3" fillId="2" borderId="0" xfId="0" applyFont="1" applyFill="1"/>
    <xf numFmtId="2" fontId="3" fillId="0" borderId="0" xfId="0" applyNumberFormat="1" applyFont="1"/>
    <xf numFmtId="49" fontId="3" fillId="0" borderId="0" xfId="0" applyNumberFormat="1" applyFont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righ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49" fontId="3" fillId="0" borderId="1" xfId="0" applyNumberFormat="1" applyFont="1" applyBorder="1"/>
    <xf numFmtId="44" fontId="3" fillId="2" borderId="0" xfId="1" applyFont="1" applyFill="1"/>
    <xf numFmtId="0" fontId="3" fillId="0" borderId="0" xfId="0" applyFont="1" applyFill="1"/>
    <xf numFmtId="0" fontId="4" fillId="0" borderId="0" xfId="1" applyNumberFormat="1" applyFont="1"/>
    <xf numFmtId="2" fontId="3" fillId="2" borderId="0" xfId="1" applyNumberFormat="1" applyFont="1" applyFill="1"/>
    <xf numFmtId="44" fontId="4" fillId="2" borderId="2" xfId="1" applyFont="1" applyFill="1" applyBorder="1"/>
    <xf numFmtId="44" fontId="4" fillId="2" borderId="3" xfId="1" applyFont="1" applyFill="1" applyBorder="1"/>
    <xf numFmtId="44" fontId="4" fillId="2" borderId="4" xfId="1" applyFont="1" applyFill="1" applyBorder="1"/>
    <xf numFmtId="44" fontId="4" fillId="2" borderId="5" xfId="1" applyFont="1" applyFill="1" applyBorder="1"/>
    <xf numFmtId="44" fontId="3" fillId="0" borderId="1" xfId="1" applyFont="1" applyBorder="1"/>
    <xf numFmtId="0" fontId="11" fillId="0" borderId="0" xfId="0" applyFont="1"/>
    <xf numFmtId="2" fontId="3" fillId="0" borderId="6" xfId="0" applyNumberFormat="1" applyFont="1" applyBorder="1"/>
    <xf numFmtId="0" fontId="3" fillId="0" borderId="7" xfId="0" applyNumberFormat="1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3" fillId="5" borderId="9" xfId="0" applyFont="1" applyFill="1" applyBorder="1"/>
    <xf numFmtId="0" fontId="3" fillId="5" borderId="11" xfId="0" applyFont="1" applyFill="1" applyBorder="1"/>
    <xf numFmtId="0" fontId="3" fillId="5" borderId="14" xfId="0" applyFont="1" applyFill="1" applyBorder="1"/>
    <xf numFmtId="0" fontId="3" fillId="5" borderId="13" xfId="0" applyFont="1" applyFill="1" applyBorder="1"/>
    <xf numFmtId="44" fontId="4" fillId="5" borderId="15" xfId="1" applyFont="1" applyFill="1" applyBorder="1"/>
    <xf numFmtId="0" fontId="0" fillId="6" borderId="0" xfId="0" applyFill="1"/>
    <xf numFmtId="44" fontId="13" fillId="4" borderId="10" xfId="2" applyNumberFormat="1" applyFont="1" applyBorder="1" applyProtection="1">
      <protection locked="0"/>
    </xf>
    <xf numFmtId="10" fontId="13" fillId="4" borderId="12" xfId="2" applyNumberFormat="1" applyFont="1" applyBorder="1" applyProtection="1">
      <protection locked="0"/>
    </xf>
    <xf numFmtId="164" fontId="13" fillId="4" borderId="12" xfId="2" applyNumberFormat="1" applyFont="1" applyBorder="1" applyProtection="1">
      <protection locked="0"/>
    </xf>
    <xf numFmtId="49" fontId="3" fillId="0" borderId="0" xfId="0" quotePrefix="1" applyNumberFormat="1" applyFont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 applyProtection="1">
      <alignment horizontal="right" wrapText="1"/>
    </xf>
    <xf numFmtId="0" fontId="15" fillId="0" borderId="0" xfId="0" applyFont="1"/>
    <xf numFmtId="0" fontId="3" fillId="5" borderId="0" xfId="0" applyFont="1" applyFill="1" applyBorder="1"/>
    <xf numFmtId="44" fontId="0" fillId="0" borderId="0" xfId="0" applyNumberFormat="1"/>
    <xf numFmtId="44" fontId="17" fillId="7" borderId="16" xfId="3" applyNumberFormat="1" applyFont="1"/>
  </cellXfs>
  <cellStyles count="4">
    <cellStyle name="Ausgabe" xfId="3" builtinId="21"/>
    <cellStyle name="Eingabe" xfId="2" builtinId="20"/>
    <cellStyle name="Standard" xfId="0" builtinId="0"/>
    <cellStyle name="Währung" xfId="1" builtinId="4"/>
  </cellStyles>
  <dxfs count="2">
    <dxf>
      <fill>
        <patternFill>
          <bgColor theme="6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numFmt numFmtId="2" formatCode="0.00"/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5</xdr:row>
      <xdr:rowOff>57150</xdr:rowOff>
    </xdr:from>
    <xdr:to>
      <xdr:col>17</xdr:col>
      <xdr:colOff>552450</xdr:colOff>
      <xdr:row>31</xdr:row>
      <xdr:rowOff>142875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47DAF02D-FAB5-45FD-B5EA-16870CC287AF}"/>
            </a:ext>
          </a:extLst>
        </xdr:cNvPr>
        <xdr:cNvSpPr txBox="1"/>
      </xdr:nvSpPr>
      <xdr:spPr>
        <a:xfrm>
          <a:off x="4324350" y="1200150"/>
          <a:ext cx="10706100" cy="5038725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de-DE" sz="7200" b="1">
            <a:solidFill>
              <a:schemeClr val="bg1"/>
            </a:solidFill>
          </a:endParaRPr>
        </a:p>
        <a:p>
          <a:pPr algn="ctr"/>
          <a:r>
            <a:rPr lang="de-DE" sz="7200" b="1">
              <a:solidFill>
                <a:schemeClr val="bg1"/>
              </a:solidFill>
            </a:rPr>
            <a:t>Praxisbeispiel</a:t>
          </a:r>
        </a:p>
        <a:p>
          <a:pPr algn="ctr"/>
          <a:endParaRPr lang="de-DE" sz="7200" b="1">
            <a:solidFill>
              <a:schemeClr val="bg1"/>
            </a:solidFill>
          </a:endParaRPr>
        </a:p>
        <a:p>
          <a:pPr algn="ctr"/>
          <a:r>
            <a:rPr lang="de-DE" sz="4800" b="1">
              <a:solidFill>
                <a:schemeClr val="bg1"/>
              </a:solidFill>
            </a:rPr>
            <a:t>"Annuitätendarlehen</a:t>
          </a:r>
          <a:r>
            <a:rPr lang="de-DE" sz="4800" b="1" baseline="0">
              <a:solidFill>
                <a:schemeClr val="bg1"/>
              </a:solidFill>
            </a:rPr>
            <a:t> / Tilgungsplan</a:t>
          </a:r>
          <a:r>
            <a:rPr lang="de-DE" sz="4800" b="1">
              <a:solidFill>
                <a:schemeClr val="bg1"/>
              </a:solidFill>
            </a:rPr>
            <a:t>"</a:t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15</xdr:col>
      <xdr:colOff>695325</xdr:colOff>
      <xdr:row>19</xdr:row>
      <xdr:rowOff>114300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B3D05DAE-5747-4212-B019-1F686DFF934D}"/>
            </a:ext>
          </a:extLst>
        </xdr:cNvPr>
        <xdr:cNvCxnSpPr/>
      </xdr:nvCxnSpPr>
      <xdr:spPr>
        <a:xfrm>
          <a:off x="5353050" y="3924300"/>
          <a:ext cx="829627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36</xdr:row>
      <xdr:rowOff>142875</xdr:rowOff>
    </xdr:from>
    <xdr:to>
      <xdr:col>17</xdr:col>
      <xdr:colOff>561975</xdr:colOff>
      <xdr:row>51</xdr:row>
      <xdr:rowOff>123825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723B6967-C412-4D60-970E-3C8F1CF3D922}"/>
            </a:ext>
          </a:extLst>
        </xdr:cNvPr>
        <xdr:cNvSpPr txBox="1"/>
      </xdr:nvSpPr>
      <xdr:spPr>
        <a:xfrm>
          <a:off x="3038475" y="6943725"/>
          <a:ext cx="11772900" cy="2981325"/>
        </a:xfrm>
        <a:prstGeom prst="rect">
          <a:avLst/>
        </a:prstGeom>
        <a:noFill/>
        <a:ln w="158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l"/>
          <a:endParaRPr lang="de-DE" sz="1800" b="1">
            <a:solidFill>
              <a:schemeClr val="bg1"/>
            </a:solidFill>
          </a:endParaRPr>
        </a:p>
        <a:p>
          <a:pPr lvl="1" algn="l"/>
          <a:r>
            <a:rPr lang="de-DE" sz="2000" b="1">
              <a:solidFill>
                <a:schemeClr val="bg1"/>
              </a:solidFill>
            </a:rPr>
            <a:t>Lernziele: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absolute und relative Bezüge</a:t>
          </a:r>
          <a:r>
            <a:rPr lang="de-DE" sz="2000">
              <a:solidFill>
                <a:schemeClr val="bg1"/>
              </a:solidFill>
            </a:rPr>
            <a:t> 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Verwendung von Namen für Zelleninhalte</a:t>
          </a:r>
          <a:r>
            <a:rPr lang="de-DE" sz="2000">
              <a:solidFill>
                <a:schemeClr val="bg1"/>
              </a:solidFill>
            </a:rPr>
            <a:t> 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Verwendung Formeleditor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Einfache Rechenoperationen</a:t>
          </a:r>
          <a:r>
            <a:rPr lang="de-DE" sz="2000">
              <a:solidFill>
                <a:schemeClr val="bg1"/>
              </a:solidFill>
            </a:rPr>
            <a:t> </a:t>
          </a:r>
        </a:p>
        <a:p>
          <a:pPr lvl="1" algn="l"/>
          <a:r>
            <a:rPr lang="de-DE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 Bedingte Formatierung</a:t>
          </a:r>
          <a:r>
            <a:rPr lang="de-DE" sz="2000">
              <a:solidFill>
                <a:schemeClr val="bg1"/>
              </a:solidFill>
            </a:rPr>
            <a:t> </a:t>
          </a:r>
          <a:br>
            <a:rPr lang="de-DE" sz="2000">
              <a:solidFill>
                <a:schemeClr val="bg1"/>
              </a:solidFill>
            </a:rPr>
          </a:br>
          <a:r>
            <a:rPr lang="de-DE" sz="2000">
              <a:solidFill>
                <a:schemeClr val="bg1"/>
              </a:solidFill>
            </a:rPr>
            <a:t>- Datenüberprüfung</a:t>
          </a:r>
          <a:br>
            <a:rPr lang="de-DE" sz="2000">
              <a:solidFill>
                <a:schemeClr val="bg1"/>
              </a:solidFill>
            </a:rPr>
          </a:br>
          <a:r>
            <a:rPr lang="de-DE" sz="2000">
              <a:solidFill>
                <a:schemeClr val="bg1"/>
              </a:solidFill>
            </a:rPr>
            <a:t>- Zellen schützen</a:t>
          </a:r>
          <a:endParaRPr lang="de-DE" sz="2000" b="1">
            <a:solidFill>
              <a:schemeClr val="bg1"/>
            </a:solidFill>
          </a:endParaRPr>
        </a:p>
        <a:p>
          <a:pPr algn="ctr"/>
          <a:endParaRPr lang="de-DE" sz="4800" b="1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22</xdr:row>
      <xdr:rowOff>0</xdr:rowOff>
    </xdr:from>
    <xdr:to>
      <xdr:col>4</xdr:col>
      <xdr:colOff>304800</xdr:colOff>
      <xdr:row>23</xdr:row>
      <xdr:rowOff>57150</xdr:rowOff>
    </xdr:to>
    <xdr:sp macro="" textlink="">
      <xdr:nvSpPr>
        <xdr:cNvPr id="2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22</xdr:row>
      <xdr:rowOff>57150</xdr:rowOff>
    </xdr:to>
    <xdr:sp macro="" textlink="">
      <xdr:nvSpPr>
        <xdr:cNvPr id="3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1181099</xdr:colOff>
      <xdr:row>2</xdr:row>
      <xdr:rowOff>52387</xdr:rowOff>
    </xdr:from>
    <xdr:ext cx="5572125" cy="112774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362699" y="642937"/>
              <a:ext cx="5572125" cy="1127745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3200" b="0" i="1">
                        <a:latin typeface="Cambria Math"/>
                      </a:rPr>
                      <m:t>𝑅</m:t>
                    </m:r>
                    <m:r>
                      <a:rPr lang="de-DE" sz="3200" b="0" i="1">
                        <a:latin typeface="Cambria Math"/>
                      </a:rPr>
                      <m:t>=</m:t>
                    </m:r>
                    <m:sSub>
                      <m:sSubPr>
                        <m:ctrlPr>
                          <a:rPr lang="de-DE" sz="32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3200" b="0" i="1">
                            <a:latin typeface="Cambria Math"/>
                          </a:rPr>
                          <m:t>𝑆</m:t>
                        </m:r>
                      </m:e>
                      <m:sub>
                        <m:r>
                          <a:rPr lang="de-DE" sz="3200" b="0" i="1">
                            <a:latin typeface="Cambria Math"/>
                          </a:rPr>
                          <m:t>0</m:t>
                        </m:r>
                      </m:sub>
                    </m:sSub>
                    <m:r>
                      <a:rPr lang="de-DE" sz="3200" b="0" i="1">
                        <a:latin typeface="Cambria Math"/>
                        <a:ea typeface="Cambria Math"/>
                      </a:rPr>
                      <m:t>∙</m:t>
                    </m:r>
                    <m:f>
                      <m:fPr>
                        <m:ctrlPr>
                          <a:rPr lang="de-DE" sz="3200" b="0" i="1">
                            <a:latin typeface="Cambria Math" panose="02040503050406030204" pitchFamily="18" charset="0"/>
                            <a:ea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3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(1+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𝑖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  <m:sup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𝑛</m:t>
                            </m:r>
                          </m:sup>
                        </m:sSup>
                        <m:r>
                          <a:rPr lang="de-DE" sz="3200" b="0" i="1">
                            <a:latin typeface="Cambria Math"/>
                            <a:ea typeface="Cambria Math"/>
                          </a:rPr>
                          <m:t>∙</m:t>
                        </m:r>
                        <m:r>
                          <a:rPr lang="de-DE" sz="3200" b="0" i="1">
                            <a:latin typeface="Cambria Math"/>
                            <a:ea typeface="Cambria Math"/>
                          </a:rPr>
                          <m:t>𝑖</m:t>
                        </m:r>
                      </m:num>
                      <m:den>
                        <m:sSup>
                          <m:sSupPr>
                            <m:ctrlPr>
                              <a:rPr lang="de-DE" sz="3200" b="0" i="1">
                                <a:latin typeface="Cambria Math" panose="02040503050406030204" pitchFamily="18" charset="0"/>
                                <a:ea typeface="Cambria Math"/>
                              </a:rPr>
                            </m:ctrlPr>
                          </m:sSupPr>
                          <m:e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(1+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𝑖</m:t>
                            </m:r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)</m:t>
                            </m:r>
                          </m:e>
                          <m:sup>
                            <m:r>
                              <a:rPr lang="de-DE" sz="3200" b="0" i="1">
                                <a:latin typeface="Cambria Math"/>
                                <a:ea typeface="Cambria Math"/>
                              </a:rPr>
                              <m:t>𝑛</m:t>
                            </m:r>
                          </m:sup>
                        </m:sSup>
                        <m:r>
                          <a:rPr lang="de-DE" sz="3200" b="0" i="1">
                            <a:latin typeface="Cambria Math"/>
                            <a:ea typeface="Cambria Math"/>
                          </a:rPr>
                          <m:t>−1</m:t>
                        </m:r>
                      </m:den>
                    </m:f>
                  </m:oMath>
                </m:oMathPara>
              </a14:m>
              <a:endParaRPr lang="de-DE" sz="32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6362699" y="642937"/>
              <a:ext cx="5572125" cy="1127745"/>
            </a:xfrm>
            <a:prstGeom prst="rect">
              <a:avLst/>
            </a:prstGeom>
            <a:solidFill>
              <a:schemeClr val="bg2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3200" b="0" i="0">
                  <a:latin typeface="Cambria Math"/>
                </a:rPr>
                <a:t>𝑅=𝑆_0</a:t>
              </a:r>
              <a:r>
                <a:rPr lang="de-DE" sz="3200" b="0" i="0">
                  <a:latin typeface="Cambria Math"/>
                  <a:ea typeface="Cambria Math"/>
                </a:rPr>
                <a:t>∙(〖(1+𝑖)〗^𝑛∙𝑖)/(〖(1+𝑖)〗^𝑛−1)</a:t>
              </a:r>
              <a:endParaRPr lang="de-DE" sz="3200"/>
            </a:p>
          </xdr:txBody>
        </xdr:sp>
      </mc:Fallback>
    </mc:AlternateContent>
    <xdr:clientData/>
  </xdr:oneCellAnchor>
  <xdr:twoCellAnchor>
    <xdr:from>
      <xdr:col>1</xdr:col>
      <xdr:colOff>0</xdr:colOff>
      <xdr:row>28</xdr:row>
      <xdr:rowOff>38100</xdr:rowOff>
    </xdr:from>
    <xdr:to>
      <xdr:col>6</xdr:col>
      <xdr:colOff>38100</xdr:colOff>
      <xdr:row>36</xdr:row>
      <xdr:rowOff>19050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3875" y="7105650"/>
          <a:ext cx="5886450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Ein </a:t>
          </a:r>
          <a:r>
            <a:rPr lang="de-DE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Annuitätendarlehen</a:t>
          </a:r>
          <a:r>
            <a:rPr lang="de-DE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ist ein Darlehen mit festen gleichbleibenden Rückzahlungsbeträgen (Raten). Die Annuitätenrate bzw. Annuität setzt sich aus einem Zins- und einem Tilgungsanteil zusammen. Da mit jeder Rate ein Teil der Restschuld getilgt wird, verringert sich der Zinsanteil zugunsten des Tilgungsanteils. Am Ende der Laufzeit ist die Kreditschuld vollständig getilgt.</a:t>
          </a:r>
          <a:r>
            <a:rPr lang="de-DE" sz="1400">
              <a:effectLst/>
            </a:rPr>
            <a:t> </a:t>
          </a:r>
          <a:endParaRPr lang="de-DE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</xdr:row>
      <xdr:rowOff>0</xdr:rowOff>
    </xdr:from>
    <xdr:to>
      <xdr:col>4</xdr:col>
      <xdr:colOff>304800</xdr:colOff>
      <xdr:row>9</xdr:row>
      <xdr:rowOff>304800</xdr:rowOff>
    </xdr:to>
    <xdr:sp macro="" textlink="">
      <xdr:nvSpPr>
        <xdr:cNvPr id="1025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440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304800</xdr:colOff>
      <xdr:row>8</xdr:row>
      <xdr:rowOff>304800</xdr:rowOff>
    </xdr:to>
    <xdr:sp macro="" textlink="">
      <xdr:nvSpPr>
        <xdr:cNvPr id="1026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420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6</xdr:row>
      <xdr:rowOff>304800</xdr:rowOff>
    </xdr:to>
    <xdr:sp macro="" textlink="">
      <xdr:nvSpPr>
        <xdr:cNvPr id="1028" name="AutoShape 4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5343525" y="380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7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54E8AB8D-BE90-4540-8548-C7A828A2D3E9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</xdr:row>
      <xdr:rowOff>0</xdr:rowOff>
    </xdr:from>
    <xdr:ext cx="304800" cy="304800"/>
    <xdr:sp macro="" textlink="">
      <xdr:nvSpPr>
        <xdr:cNvPr id="8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285BC834-6B5F-42E4-BC06-4EC70002C63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9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C2C43ED-605B-4906-B797-6073B0F4678F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0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79ECA24-929E-4A71-BF00-60D394D57318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1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9D8FFCA3-3594-4DE7-93C7-B3FEA95A00C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2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5F96443-AEC1-4682-AFAD-B4D717495F6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3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5A4F2908-A744-4F5D-9CF4-A19B4A33E48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4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81396DF6-7EE2-4E87-B888-10CBC1BD45FB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5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B903230C-16FF-4774-A092-93DAFDE7051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0</xdr:rowOff>
    </xdr:from>
    <xdr:ext cx="304800" cy="304800"/>
    <xdr:sp macro="" textlink="">
      <xdr:nvSpPr>
        <xdr:cNvPr id="16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AE5CC0EF-C709-487A-B6FF-E03BC1C836E9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7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54E5E0AA-E317-42CD-90AE-7AF42FC0DF74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18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9A5AA44B-A045-444A-BD9F-1179BDD873C3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</xdr:row>
      <xdr:rowOff>0</xdr:rowOff>
    </xdr:from>
    <xdr:ext cx="304800" cy="304800"/>
    <xdr:sp macro="" textlink="">
      <xdr:nvSpPr>
        <xdr:cNvPr id="19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CB3890A3-8163-4823-96B0-F3C9CB0C52B0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20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D9A162E-3DA8-4A1D-AD71-A534DD763ADD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1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D0692AF3-F8C9-4175-82BA-3D5EF5F3BA7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14</xdr:row>
      <xdr:rowOff>0</xdr:rowOff>
    </xdr:from>
    <xdr:ext cx="304800" cy="304800"/>
    <xdr:sp macro="" textlink="">
      <xdr:nvSpPr>
        <xdr:cNvPr id="22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819C3E3D-925D-453E-B36B-5AFB2DD3AB8F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3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98EA2F15-254E-4436-B675-0732916BD26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4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ACDA2E7D-0CF9-4CC7-97D3-1A7CA4B1D276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15</xdr:row>
      <xdr:rowOff>0</xdr:rowOff>
    </xdr:from>
    <xdr:ext cx="304800" cy="304800"/>
    <xdr:sp macro="" textlink="">
      <xdr:nvSpPr>
        <xdr:cNvPr id="25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2D8EBCAE-C5A8-4BBD-A7A2-1E48F2AB049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6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F43BC3E0-6369-4A24-AEC3-071193E9850D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27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E5F9AE6E-2A19-44C6-A753-9E77016449B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28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039C7327-1E0A-49FA-B22A-02B8064C3FC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29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7CF9F29E-0B55-44F7-ADD6-727313DA89A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0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34CC7576-BFCA-4E77-87DF-724550330B35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17</xdr:row>
      <xdr:rowOff>0</xdr:rowOff>
    </xdr:from>
    <xdr:ext cx="304800" cy="304800"/>
    <xdr:sp macro="" textlink="">
      <xdr:nvSpPr>
        <xdr:cNvPr id="31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5BCC54D-B5F2-4EB2-9694-73474ADF9632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2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9CC6D27-6FB2-4E95-9B7B-A59195E3AAC9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3" name="AutoShape 1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6851A9F0-9FE6-4A29-8915-67AEAAC5B71B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34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E8D9199A-8684-4FAF-8EC0-F89A3DE236BB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23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35" name="AutoShape 2" descr="R=S_{0}\cdot {\frac  {(1+i)^{n}\cdot i}{(1+i)^{n}-1}}=S_{0}\cdot {\frac  {q^{n}\cdot i}{q^{n}-1}}">
          <a:extLst>
            <a:ext uri="{FF2B5EF4-FFF2-40B4-BE49-F238E27FC236}">
              <a16:creationId xmlns:a16="http://schemas.microsoft.com/office/drawing/2014/main" id="{CBCA6B45-604B-4625-9EFD-E49677CAD8A3}"/>
            </a:ext>
          </a:extLst>
        </xdr:cNvPr>
        <xdr:cNvSpPr>
          <a:spLocks noChangeAspect="1" noChangeArrowheads="1"/>
        </xdr:cNvSpPr>
      </xdr:nvSpPr>
      <xdr:spPr bwMode="auto">
        <a:xfrm>
          <a:off x="3990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E400-4FC1-4C41-9FFE-313D6D81C6C2}">
  <sheetPr>
    <tabColor rgb="FF006600"/>
  </sheetPr>
  <dimension ref="A1:A2"/>
  <sheetViews>
    <sheetView topLeftCell="A7" workbookViewId="0"/>
  </sheetViews>
  <sheetFormatPr baseColWidth="10" defaultRowHeight="15.75" x14ac:dyDescent="0.25"/>
  <cols>
    <col min="1" max="16384" width="11" style="41"/>
  </cols>
  <sheetData>
    <row r="1" s="41" customFormat="1" x14ac:dyDescent="0.25"/>
    <row r="2" s="41" customFormat="1" x14ac:dyDescent="0.25"/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4"/>
  <sheetViews>
    <sheetView showGridLines="0" topLeftCell="A7" workbookViewId="0">
      <selection activeCell="M23" sqref="M23"/>
    </sheetView>
  </sheetViews>
  <sheetFormatPr baseColWidth="10" defaultRowHeight="15.75" x14ac:dyDescent="0.25"/>
  <cols>
    <col min="1" max="1" width="6.875" customWidth="1"/>
    <col min="2" max="2" width="15.625" customWidth="1"/>
    <col min="3" max="3" width="16.75" customWidth="1"/>
    <col min="4" max="4" width="13.125" bestFit="1" customWidth="1"/>
    <col min="5" max="6" width="15.625" bestFit="1" customWidth="1"/>
    <col min="8" max="8" width="13.375" customWidth="1"/>
    <col min="9" max="9" width="15.625" bestFit="1" customWidth="1"/>
  </cols>
  <sheetData>
    <row r="2" spans="2:12" ht="30.75" customHeight="1" x14ac:dyDescent="0.5">
      <c r="B2" s="13" t="s">
        <v>5</v>
      </c>
      <c r="C2" s="3"/>
      <c r="G2" s="10" t="s">
        <v>8</v>
      </c>
      <c r="H2" s="9"/>
      <c r="I2" s="9"/>
      <c r="J2" s="9"/>
      <c r="K2" s="9"/>
      <c r="L2" s="9"/>
    </row>
    <row r="4" spans="2:12" ht="18.75" x14ac:dyDescent="0.3">
      <c r="B4" s="4" t="s">
        <v>20</v>
      </c>
      <c r="C4" s="16" t="s">
        <v>22</v>
      </c>
      <c r="D4" s="3"/>
      <c r="E4" s="3"/>
    </row>
    <row r="5" spans="2:12" ht="18.75" x14ac:dyDescent="0.3">
      <c r="B5" s="3"/>
      <c r="C5" s="16" t="s">
        <v>25</v>
      </c>
      <c r="D5" s="3"/>
      <c r="E5" s="3"/>
    </row>
    <row r="6" spans="2:12" ht="18.75" x14ac:dyDescent="0.3">
      <c r="B6" s="3"/>
      <c r="C6" s="16" t="s">
        <v>24</v>
      </c>
      <c r="D6" s="3"/>
      <c r="E6" s="3"/>
    </row>
    <row r="7" spans="2:12" ht="18.75" x14ac:dyDescent="0.3">
      <c r="B7" s="3"/>
      <c r="C7" s="16" t="s">
        <v>23</v>
      </c>
      <c r="D7" s="3"/>
      <c r="E7" s="3"/>
    </row>
    <row r="8" spans="2:12" ht="18.75" x14ac:dyDescent="0.3">
      <c r="C8" s="16" t="s">
        <v>30</v>
      </c>
    </row>
    <row r="9" spans="2:12" ht="18.75" x14ac:dyDescent="0.3">
      <c r="C9" s="45" t="s">
        <v>31</v>
      </c>
      <c r="G9" s="5"/>
      <c r="H9" s="5"/>
      <c r="I9" s="5"/>
      <c r="J9" s="5"/>
      <c r="K9" s="5"/>
      <c r="L9" s="5"/>
    </row>
    <row r="10" spans="2:12" ht="21" x14ac:dyDescent="0.35">
      <c r="G10" s="6" t="s">
        <v>9</v>
      </c>
      <c r="H10" s="7" t="s">
        <v>10</v>
      </c>
      <c r="I10" s="5"/>
      <c r="J10" s="5"/>
      <c r="K10" s="5"/>
      <c r="L10" s="5"/>
    </row>
    <row r="11" spans="2:12" ht="24" x14ac:dyDescent="0.45">
      <c r="G11" s="6" t="s">
        <v>16</v>
      </c>
      <c r="H11" s="7" t="s">
        <v>11</v>
      </c>
      <c r="I11" s="5"/>
      <c r="J11" s="5"/>
      <c r="K11" s="5"/>
      <c r="L11" s="5"/>
    </row>
    <row r="12" spans="2:12" ht="21" x14ac:dyDescent="0.35">
      <c r="G12" s="6" t="s">
        <v>12</v>
      </c>
      <c r="H12" s="7" t="s">
        <v>13</v>
      </c>
      <c r="I12" s="5"/>
      <c r="J12" s="5"/>
      <c r="K12" s="5"/>
      <c r="L12" s="5"/>
    </row>
    <row r="13" spans="2:12" ht="21" x14ac:dyDescent="0.35">
      <c r="G13" s="8" t="s">
        <v>14</v>
      </c>
      <c r="H13" s="11" t="s">
        <v>15</v>
      </c>
      <c r="I13" s="5"/>
      <c r="J13" s="5"/>
      <c r="K13" s="5"/>
      <c r="L13" s="5"/>
    </row>
    <row r="15" spans="2:12" ht="31.5" x14ac:dyDescent="0.5">
      <c r="B15" s="13" t="s">
        <v>6</v>
      </c>
      <c r="G15" s="12"/>
    </row>
    <row r="17" spans="2:11" ht="18.75" x14ac:dyDescent="0.3">
      <c r="B17" s="17" t="s">
        <v>17</v>
      </c>
      <c r="C17" s="18" t="s">
        <v>18</v>
      </c>
      <c r="D17" s="18" t="s">
        <v>4</v>
      </c>
      <c r="E17" s="18" t="s">
        <v>3</v>
      </c>
      <c r="F17" s="18" t="s">
        <v>7</v>
      </c>
      <c r="H17" s="14" t="s">
        <v>2</v>
      </c>
      <c r="I17" s="22">
        <v>100000</v>
      </c>
    </row>
    <row r="18" spans="2:11" ht="19.5" thickBot="1" x14ac:dyDescent="0.35">
      <c r="B18" s="19">
        <v>0</v>
      </c>
      <c r="C18" s="30">
        <f>I17</f>
        <v>100000</v>
      </c>
      <c r="D18" s="21" t="s">
        <v>19</v>
      </c>
      <c r="E18" s="21" t="s">
        <v>19</v>
      </c>
      <c r="F18" s="33" t="s">
        <v>19</v>
      </c>
      <c r="H18" s="14" t="s">
        <v>0</v>
      </c>
      <c r="I18" s="25">
        <v>0.03</v>
      </c>
      <c r="K18" s="31"/>
    </row>
    <row r="19" spans="2:11" ht="19.5" thickTop="1" x14ac:dyDescent="0.3">
      <c r="B19" s="19">
        <v>1</v>
      </c>
      <c r="C19" s="20"/>
      <c r="D19" s="20"/>
      <c r="E19" s="32"/>
      <c r="F19" s="27"/>
      <c r="H19" s="14" t="s">
        <v>1</v>
      </c>
      <c r="I19" s="25">
        <v>5</v>
      </c>
      <c r="J19" t="s">
        <v>29</v>
      </c>
    </row>
    <row r="20" spans="2:11" ht="19.5" thickBot="1" x14ac:dyDescent="0.35">
      <c r="B20" s="19">
        <v>2</v>
      </c>
      <c r="C20" s="20"/>
      <c r="D20" s="20"/>
      <c r="E20" s="32"/>
      <c r="F20" s="28"/>
      <c r="H20" s="14"/>
      <c r="I20" s="14"/>
    </row>
    <row r="21" spans="2:11" ht="20.25" thickTop="1" thickBot="1" x14ac:dyDescent="0.35">
      <c r="B21" s="19">
        <v>3</v>
      </c>
      <c r="C21" s="20"/>
      <c r="D21" s="20"/>
      <c r="E21" s="32"/>
      <c r="F21" s="28"/>
      <c r="H21" s="14" t="s">
        <v>21</v>
      </c>
      <c r="I21" s="26"/>
    </row>
    <row r="22" spans="2:11" ht="19.5" thickTop="1" x14ac:dyDescent="0.3">
      <c r="B22" s="19">
        <v>4</v>
      </c>
      <c r="C22" s="20"/>
      <c r="D22" s="20"/>
      <c r="E22" s="32"/>
      <c r="F22" s="28"/>
    </row>
    <row r="23" spans="2:11" ht="19.5" thickBot="1" x14ac:dyDescent="0.35">
      <c r="B23" s="19">
        <v>5</v>
      </c>
      <c r="C23" s="20"/>
      <c r="D23" s="20"/>
      <c r="E23" s="32"/>
      <c r="F23" s="29"/>
      <c r="H23" s="23" t="s">
        <v>27</v>
      </c>
    </row>
    <row r="24" spans="2:11" ht="16.5" thickTop="1" x14ac:dyDescent="0.25">
      <c r="C24" s="1"/>
    </row>
    <row r="25" spans="2:11" ht="18.75" x14ac:dyDescent="0.3">
      <c r="B25" s="3" t="s">
        <v>26</v>
      </c>
      <c r="C25" s="15"/>
      <c r="D25" s="24"/>
      <c r="E25" s="24"/>
      <c r="F25" s="24"/>
    </row>
    <row r="26" spans="2:11" x14ac:dyDescent="0.25">
      <c r="C26" s="1"/>
    </row>
    <row r="27" spans="2:11" ht="31.5" x14ac:dyDescent="0.5">
      <c r="B27" s="13" t="s">
        <v>28</v>
      </c>
      <c r="C27" s="1"/>
    </row>
    <row r="28" spans="2:11" x14ac:dyDescent="0.25">
      <c r="C28" s="1"/>
    </row>
    <row r="29" spans="2:11" x14ac:dyDescent="0.25">
      <c r="C29" s="1"/>
    </row>
    <row r="31" spans="2:11" x14ac:dyDescent="0.25">
      <c r="B31" s="2"/>
    </row>
    <row r="34" spans="2:2" x14ac:dyDescent="0.25">
      <c r="B34" s="2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1"/>
  <sheetViews>
    <sheetView showGridLines="0" tabSelected="1" workbookViewId="0">
      <selection activeCell="M12" sqref="M12"/>
    </sheetView>
  </sheetViews>
  <sheetFormatPr baseColWidth="10" defaultRowHeight="15.75" x14ac:dyDescent="0.25"/>
  <cols>
    <col min="1" max="1" width="6.875" customWidth="1"/>
    <col min="2" max="2" width="15.625" customWidth="1"/>
    <col min="3" max="3" width="16.75" customWidth="1"/>
    <col min="4" max="4" width="13.125" bestFit="1" customWidth="1"/>
    <col min="5" max="6" width="15.625" bestFit="1" customWidth="1"/>
    <col min="8" max="8" width="18" customWidth="1"/>
    <col min="9" max="9" width="19.875" customWidth="1"/>
  </cols>
  <sheetData>
    <row r="2" spans="2:9" ht="31.5" x14ac:dyDescent="0.5">
      <c r="B2" s="48" t="s">
        <v>6</v>
      </c>
      <c r="G2" s="12"/>
    </row>
    <row r="3" spans="2:9" ht="9.75" customHeight="1" x14ac:dyDescent="0.25"/>
    <row r="4" spans="2:9" ht="29.25" customHeight="1" thickBot="1" x14ac:dyDescent="0.4">
      <c r="B4" s="46" t="s">
        <v>17</v>
      </c>
      <c r="C4" s="47" t="s">
        <v>18</v>
      </c>
      <c r="D4" s="47" t="s">
        <v>4</v>
      </c>
      <c r="E4" s="47" t="s">
        <v>3</v>
      </c>
      <c r="F4" s="47" t="s">
        <v>7</v>
      </c>
    </row>
    <row r="5" spans="2:9" ht="24.75" customHeight="1" x14ac:dyDescent="0.35">
      <c r="B5" s="34">
        <v>0</v>
      </c>
      <c r="C5" s="35">
        <f>I5</f>
        <v>200000</v>
      </c>
      <c r="D5" s="35" t="s">
        <v>19</v>
      </c>
      <c r="E5" s="35" t="s">
        <v>19</v>
      </c>
      <c r="F5" s="35" t="s">
        <v>19</v>
      </c>
      <c r="H5" s="36" t="s">
        <v>2</v>
      </c>
      <c r="I5" s="42">
        <v>200000</v>
      </c>
    </row>
    <row r="6" spans="2:9" ht="24.75" customHeight="1" x14ac:dyDescent="0.35">
      <c r="B6" s="34">
        <v>1</v>
      </c>
      <c r="C6" s="35">
        <f>C5-E6</f>
        <v>188294.73220186774</v>
      </c>
      <c r="D6" s="35">
        <f t="shared" ref="D6:D20" si="0">C5*zinssatz</f>
        <v>6000</v>
      </c>
      <c r="E6" s="35">
        <f>F6-D6</f>
        <v>11705.267798132249</v>
      </c>
      <c r="F6" s="35">
        <f t="shared" ref="F6:F20" si="1">$I$9</f>
        <v>17705.267798132249</v>
      </c>
      <c r="H6" s="37" t="s">
        <v>0</v>
      </c>
      <c r="I6" s="43">
        <v>0.03</v>
      </c>
    </row>
    <row r="7" spans="2:9" ht="24.75" customHeight="1" x14ac:dyDescent="0.35">
      <c r="B7" s="34">
        <v>2</v>
      </c>
      <c r="C7" s="35">
        <f t="shared" ref="C7:C10" si="2">C6-E7</f>
        <v>176238.30636979151</v>
      </c>
      <c r="D7" s="35">
        <f t="shared" si="0"/>
        <v>5648.8419660560321</v>
      </c>
      <c r="E7" s="35">
        <f t="shared" ref="E7:E10" si="3">F7-D7</f>
        <v>12056.425832076216</v>
      </c>
      <c r="F7" s="35">
        <f t="shared" si="1"/>
        <v>17705.267798132249</v>
      </c>
      <c r="H7" s="37" t="s">
        <v>1</v>
      </c>
      <c r="I7" s="44">
        <v>14</v>
      </c>
    </row>
    <row r="8" spans="2:9" ht="24.75" customHeight="1" x14ac:dyDescent="0.3">
      <c r="B8" s="34">
        <v>3</v>
      </c>
      <c r="C8" s="35">
        <f t="shared" si="2"/>
        <v>163820.18776275299</v>
      </c>
      <c r="D8" s="35">
        <f t="shared" si="0"/>
        <v>5287.1491910937448</v>
      </c>
      <c r="E8" s="35">
        <f t="shared" si="3"/>
        <v>12418.118607038505</v>
      </c>
      <c r="F8" s="35">
        <f t="shared" si="1"/>
        <v>17705.267798132249</v>
      </c>
      <c r="H8" s="37"/>
      <c r="I8" s="39"/>
    </row>
    <row r="9" spans="2:9" ht="24.75" customHeight="1" thickBot="1" x14ac:dyDescent="0.35">
      <c r="B9" s="34">
        <v>4</v>
      </c>
      <c r="C9" s="35">
        <f t="shared" si="2"/>
        <v>151029.52559750332</v>
      </c>
      <c r="D9" s="35">
        <f t="shared" si="0"/>
        <v>4914.6056328825898</v>
      </c>
      <c r="E9" s="35">
        <f t="shared" si="3"/>
        <v>12790.662165249658</v>
      </c>
      <c r="F9" s="35">
        <f t="shared" si="1"/>
        <v>17705.267798132249</v>
      </c>
      <c r="H9" s="38" t="s">
        <v>21</v>
      </c>
      <c r="I9" s="40">
        <f>I5*(1+zinssatz)^laufzeit*zinssatz/((1+zinssatz)^laufzeit-1)</f>
        <v>17705.267798132249</v>
      </c>
    </row>
    <row r="10" spans="2:9" ht="24.75" customHeight="1" x14ac:dyDescent="0.3">
      <c r="B10" s="34">
        <v>5</v>
      </c>
      <c r="C10" s="35">
        <f t="shared" si="2"/>
        <v>137855.14356729618</v>
      </c>
      <c r="D10" s="35">
        <f t="shared" si="0"/>
        <v>4530.8857679250996</v>
      </c>
      <c r="E10" s="35">
        <f t="shared" si="3"/>
        <v>13174.382030207149</v>
      </c>
      <c r="F10" s="35">
        <f t="shared" si="1"/>
        <v>17705.267798132249</v>
      </c>
      <c r="H10" s="23"/>
    </row>
    <row r="11" spans="2:9" ht="24.75" customHeight="1" x14ac:dyDescent="0.3">
      <c r="B11" s="34">
        <v>6</v>
      </c>
      <c r="C11" s="35">
        <f t="shared" ref="C11:C20" si="4">C10-E11</f>
        <v>124285.53007618283</v>
      </c>
      <c r="D11" s="35">
        <f t="shared" si="0"/>
        <v>4135.6543070188854</v>
      </c>
      <c r="E11" s="35">
        <f t="shared" ref="E11:E20" si="5">F11-D11</f>
        <v>13569.613491113363</v>
      </c>
      <c r="F11" s="35">
        <f t="shared" si="1"/>
        <v>17705.267798132249</v>
      </c>
      <c r="H11" s="49" t="s">
        <v>33</v>
      </c>
      <c r="I11" s="51">
        <f>SUMIF(B5:B19,"&lt;="&amp;laufzeit,D5:D19)</f>
        <v>47873.749173851349</v>
      </c>
    </row>
    <row r="12" spans="2:9" ht="24.75" customHeight="1" x14ac:dyDescent="0.3">
      <c r="B12" s="34">
        <v>7</v>
      </c>
      <c r="C12" s="35">
        <f t="shared" si="4"/>
        <v>110308.82818033606</v>
      </c>
      <c r="D12" s="35">
        <f t="shared" si="0"/>
        <v>3728.5659022854848</v>
      </c>
      <c r="E12" s="35">
        <f t="shared" si="5"/>
        <v>13976.701895846763</v>
      </c>
      <c r="F12" s="35">
        <f t="shared" si="1"/>
        <v>17705.267798132249</v>
      </c>
      <c r="H12" s="49" t="s">
        <v>32</v>
      </c>
      <c r="I12" s="51">
        <f>SUMIF(B6:B20,"&lt;="&amp;laufzeit,E6:E20)</f>
        <v>200000.00000000015</v>
      </c>
    </row>
    <row r="13" spans="2:9" ht="24.75" customHeight="1" x14ac:dyDescent="0.3">
      <c r="B13" s="34">
        <v>8</v>
      </c>
      <c r="C13" s="35">
        <f t="shared" si="4"/>
        <v>95912.825227613896</v>
      </c>
      <c r="D13" s="35">
        <f t="shared" si="0"/>
        <v>3309.2648454100818</v>
      </c>
      <c r="E13" s="35">
        <f t="shared" si="5"/>
        <v>14396.002952722167</v>
      </c>
      <c r="F13" s="35">
        <f t="shared" si="1"/>
        <v>17705.267798132249</v>
      </c>
    </row>
    <row r="14" spans="2:9" ht="24.75" customHeight="1" x14ac:dyDescent="0.3">
      <c r="B14" s="34">
        <v>9</v>
      </c>
      <c r="C14" s="35">
        <f t="shared" si="4"/>
        <v>81084.942186310058</v>
      </c>
      <c r="D14" s="35">
        <f t="shared" si="0"/>
        <v>2877.3847568284168</v>
      </c>
      <c r="E14" s="35">
        <f t="shared" si="5"/>
        <v>14827.883041303832</v>
      </c>
      <c r="F14" s="35">
        <f t="shared" si="1"/>
        <v>17705.267798132249</v>
      </c>
      <c r="H14" s="49" t="s">
        <v>34</v>
      </c>
      <c r="I14" s="51">
        <f ca="1">SUM(D6:INDIRECT("D"&amp;laufzeit+5))</f>
        <v>47873.749173851349</v>
      </c>
    </row>
    <row r="15" spans="2:9" ht="24.75" customHeight="1" x14ac:dyDescent="0.3">
      <c r="B15" s="34">
        <v>10</v>
      </c>
      <c r="C15" s="35">
        <f t="shared" si="4"/>
        <v>65812.222653767109</v>
      </c>
      <c r="D15" s="35">
        <f t="shared" si="0"/>
        <v>2432.5482655893015</v>
      </c>
      <c r="E15" s="35">
        <f t="shared" si="5"/>
        <v>15272.719532542947</v>
      </c>
      <c r="F15" s="35">
        <f t="shared" si="1"/>
        <v>17705.267798132249</v>
      </c>
      <c r="I15" s="50"/>
    </row>
    <row r="16" spans="2:9" ht="24.75" customHeight="1" x14ac:dyDescent="0.3">
      <c r="B16" s="34">
        <v>11</v>
      </c>
      <c r="C16" s="35">
        <f t="shared" si="4"/>
        <v>50081.321535247873</v>
      </c>
      <c r="D16" s="35">
        <f t="shared" si="0"/>
        <v>1974.3666796130133</v>
      </c>
      <c r="E16" s="35">
        <f t="shared" si="5"/>
        <v>15730.901118519236</v>
      </c>
      <c r="F16" s="35">
        <f t="shared" si="1"/>
        <v>17705.267798132249</v>
      </c>
    </row>
    <row r="17" spans="2:6" ht="24.75" customHeight="1" x14ac:dyDescent="0.3">
      <c r="B17" s="34">
        <v>12</v>
      </c>
      <c r="C17" s="35">
        <f t="shared" si="4"/>
        <v>33878.49338317306</v>
      </c>
      <c r="D17" s="35">
        <f t="shared" si="0"/>
        <v>1502.4396460574362</v>
      </c>
      <c r="E17" s="35">
        <f t="shared" si="5"/>
        <v>16202.828152074813</v>
      </c>
      <c r="F17" s="35">
        <f t="shared" si="1"/>
        <v>17705.267798132249</v>
      </c>
    </row>
    <row r="18" spans="2:6" ht="24.75" customHeight="1" x14ac:dyDescent="0.3">
      <c r="B18" s="34">
        <v>13</v>
      </c>
      <c r="C18" s="35">
        <f t="shared" si="4"/>
        <v>17189.580386536003</v>
      </c>
      <c r="D18" s="35">
        <f t="shared" si="0"/>
        <v>1016.3548014951917</v>
      </c>
      <c r="E18" s="35">
        <f t="shared" si="5"/>
        <v>16688.912996637056</v>
      </c>
      <c r="F18" s="35">
        <f t="shared" si="1"/>
        <v>17705.267798132249</v>
      </c>
    </row>
    <row r="19" spans="2:6" ht="24.75" customHeight="1" x14ac:dyDescent="0.3">
      <c r="B19" s="34">
        <v>14</v>
      </c>
      <c r="C19" s="35">
        <f t="shared" si="4"/>
        <v>-1.6370904631912708E-10</v>
      </c>
      <c r="D19" s="35">
        <f t="shared" si="0"/>
        <v>515.6874115960801</v>
      </c>
      <c r="E19" s="35">
        <f t="shared" si="5"/>
        <v>17189.580386536167</v>
      </c>
      <c r="F19" s="35">
        <f t="shared" si="1"/>
        <v>17705.267798132249</v>
      </c>
    </row>
    <row r="20" spans="2:6" ht="24.75" customHeight="1" x14ac:dyDescent="0.3">
      <c r="B20" s="34">
        <v>15</v>
      </c>
      <c r="C20" s="35">
        <f t="shared" si="4"/>
        <v>-17705.267798132416</v>
      </c>
      <c r="D20" s="35">
        <f t="shared" si="0"/>
        <v>-4.911271389573812E-12</v>
      </c>
      <c r="E20" s="35">
        <f t="shared" si="5"/>
        <v>17705.267798132252</v>
      </c>
      <c r="F20" s="35">
        <f t="shared" si="1"/>
        <v>17705.267798132249</v>
      </c>
    </row>
    <row r="21" spans="2:6" x14ac:dyDescent="0.25">
      <c r="B21" s="2"/>
    </row>
  </sheetData>
  <sheetProtection sheet="1" objects="1" scenarios="1"/>
  <conditionalFormatting sqref="B6:F20">
    <cfRule type="expression" dxfId="1" priority="3">
      <formula>$B6&gt;$I$7</formula>
    </cfRule>
  </conditionalFormatting>
  <conditionalFormatting sqref="B5:F20">
    <cfRule type="expression" dxfId="0" priority="4">
      <formula>$B5&lt;=$I$7</formula>
    </cfRule>
  </conditionalFormatting>
  <dataValidations count="1">
    <dataValidation type="list" allowBlank="1" showInputMessage="1" showErrorMessage="1" sqref="I7" xr:uid="{1800E9FA-3964-4283-B972-54692811C362}">
      <formula1>$B$5:$B$20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Praxisbeispiel</vt:lpstr>
      <vt:lpstr>Tilgungsplan</vt:lpstr>
      <vt:lpstr>Lösung</vt:lpstr>
      <vt:lpstr>laufzeit</vt:lpstr>
      <vt:lpstr>zinssatz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hbenesch</dc:creator>
  <cp:lastModifiedBy>User</cp:lastModifiedBy>
  <cp:lastPrinted>2020-11-04T17:55:00Z</cp:lastPrinted>
  <dcterms:created xsi:type="dcterms:W3CDTF">2017-12-06T20:17:58Z</dcterms:created>
  <dcterms:modified xsi:type="dcterms:W3CDTF">2021-11-21T11:58:39Z</dcterms:modified>
</cp:coreProperties>
</file>